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eska1\"/>
    </mc:Choice>
  </mc:AlternateContent>
  <bookViews>
    <workbookView xWindow="0" yWindow="0" windowWidth="28800" windowHeight="12330"/>
  </bookViews>
  <sheets>
    <sheet name="Część  1" sheetId="1" r:id="rId1"/>
  </sheets>
  <definedNames>
    <definedName name="__xlnm._FilterDatabase" localSheetId="0">'Część  1'!$B$7:$K$65</definedName>
  </definedNames>
  <calcPr calcId="162913"/>
</workbook>
</file>

<file path=xl/calcChain.xml><?xml version="1.0" encoding="utf-8"?>
<calcChain xmlns="http://schemas.openxmlformats.org/spreadsheetml/2006/main">
  <c r="J65" i="1" l="1"/>
  <c r="G65" i="1"/>
  <c r="K65" i="1"/>
  <c r="J64" i="1"/>
  <c r="I64" i="1"/>
  <c r="G64" i="1"/>
  <c r="H64" i="1"/>
  <c r="J63" i="1"/>
  <c r="G63" i="1"/>
  <c r="K63" i="1"/>
  <c r="J62" i="1"/>
  <c r="I62" i="1"/>
  <c r="G62" i="1"/>
  <c r="H62" i="1"/>
  <c r="J61" i="1"/>
  <c r="G61" i="1"/>
  <c r="K61" i="1"/>
  <c r="J60" i="1"/>
  <c r="I60" i="1"/>
  <c r="G60" i="1"/>
  <c r="H60" i="1"/>
  <c r="J59" i="1"/>
  <c r="G59" i="1"/>
  <c r="K59" i="1"/>
  <c r="J58" i="1"/>
  <c r="I58" i="1"/>
  <c r="G58" i="1"/>
  <c r="H58" i="1"/>
  <c r="J57" i="1"/>
  <c r="G57" i="1"/>
  <c r="K57" i="1"/>
  <c r="J56" i="1"/>
  <c r="I56" i="1"/>
  <c r="G56" i="1"/>
  <c r="H56" i="1"/>
  <c r="J55" i="1"/>
  <c r="G55" i="1"/>
  <c r="K55" i="1"/>
  <c r="J54" i="1"/>
  <c r="I54" i="1"/>
  <c r="G54" i="1"/>
  <c r="H54" i="1"/>
  <c r="J53" i="1"/>
  <c r="G53" i="1"/>
  <c r="K53" i="1"/>
  <c r="J52" i="1"/>
  <c r="I52" i="1"/>
  <c r="G52" i="1"/>
  <c r="H52" i="1"/>
  <c r="J51" i="1"/>
  <c r="G51" i="1"/>
  <c r="K51" i="1"/>
  <c r="J50" i="1"/>
  <c r="I50" i="1"/>
  <c r="G50" i="1"/>
  <c r="H50" i="1"/>
  <c r="J49" i="1"/>
  <c r="G49" i="1"/>
  <c r="K49" i="1"/>
  <c r="J48" i="1"/>
  <c r="I48" i="1"/>
  <c r="G48" i="1"/>
  <c r="H48" i="1"/>
  <c r="J47" i="1"/>
  <c r="G47" i="1"/>
  <c r="K47" i="1"/>
  <c r="J46" i="1"/>
  <c r="I46" i="1"/>
  <c r="G46" i="1"/>
  <c r="H46" i="1"/>
  <c r="J45" i="1"/>
  <c r="G45" i="1"/>
  <c r="K45" i="1"/>
  <c r="J44" i="1"/>
  <c r="I44" i="1"/>
  <c r="G44" i="1"/>
  <c r="H44" i="1"/>
  <c r="J43" i="1"/>
  <c r="G43" i="1"/>
  <c r="K43" i="1"/>
  <c r="J42" i="1"/>
  <c r="I42" i="1"/>
  <c r="G42" i="1"/>
  <c r="H42" i="1"/>
  <c r="J41" i="1"/>
  <c r="G41" i="1"/>
  <c r="K41" i="1"/>
  <c r="J40" i="1"/>
  <c r="I40" i="1"/>
  <c r="G40" i="1"/>
  <c r="H40" i="1"/>
  <c r="J39" i="1"/>
  <c r="G39" i="1"/>
  <c r="K39" i="1"/>
  <c r="J38" i="1"/>
  <c r="I38" i="1"/>
  <c r="G38" i="1"/>
  <c r="H38" i="1"/>
  <c r="J37" i="1"/>
  <c r="G37" i="1"/>
  <c r="K37" i="1"/>
  <c r="J36" i="1"/>
  <c r="I36" i="1"/>
  <c r="G36" i="1"/>
  <c r="H36" i="1"/>
  <c r="J35" i="1"/>
  <c r="G35" i="1"/>
  <c r="K35" i="1"/>
  <c r="J34" i="1"/>
  <c r="I34" i="1"/>
  <c r="G34" i="1"/>
  <c r="H34" i="1"/>
  <c r="J33" i="1"/>
  <c r="G33" i="1"/>
  <c r="K33" i="1"/>
  <c r="J32" i="1"/>
  <c r="I32" i="1"/>
  <c r="G32" i="1"/>
  <c r="H32" i="1"/>
  <c r="J31" i="1"/>
  <c r="G31" i="1"/>
  <c r="K31" i="1"/>
  <c r="J30" i="1"/>
  <c r="I30" i="1"/>
  <c r="G30" i="1"/>
  <c r="H30" i="1"/>
  <c r="J29" i="1"/>
  <c r="G29" i="1"/>
  <c r="K29" i="1"/>
  <c r="J28" i="1"/>
  <c r="I28" i="1"/>
  <c r="G28" i="1"/>
  <c r="H28" i="1"/>
  <c r="J27" i="1"/>
  <c r="G27" i="1"/>
  <c r="K27" i="1"/>
  <c r="J26" i="1"/>
  <c r="I26" i="1"/>
  <c r="G26" i="1"/>
  <c r="H26" i="1"/>
  <c r="J25" i="1"/>
  <c r="G25" i="1"/>
  <c r="K25" i="1"/>
  <c r="J24" i="1"/>
  <c r="I24" i="1"/>
  <c r="G24" i="1"/>
  <c r="H24" i="1"/>
  <c r="J23" i="1"/>
  <c r="G23" i="1"/>
  <c r="K23" i="1"/>
  <c r="J22" i="1"/>
  <c r="I22" i="1"/>
  <c r="G22" i="1"/>
  <c r="H22" i="1"/>
  <c r="J21" i="1"/>
  <c r="G21" i="1"/>
  <c r="K21" i="1"/>
  <c r="J20" i="1"/>
  <c r="I20" i="1"/>
  <c r="G20" i="1"/>
  <c r="H20" i="1"/>
  <c r="J19" i="1"/>
  <c r="G19" i="1"/>
  <c r="K19" i="1"/>
  <c r="J18" i="1"/>
  <c r="G18" i="1"/>
  <c r="H18" i="1"/>
  <c r="J17" i="1"/>
  <c r="G17" i="1"/>
  <c r="K17" i="1"/>
  <c r="J16" i="1"/>
  <c r="G16" i="1"/>
  <c r="H16" i="1"/>
  <c r="J15" i="1"/>
  <c r="G15" i="1"/>
  <c r="K15" i="1"/>
  <c r="J14" i="1"/>
  <c r="G14" i="1"/>
  <c r="H14" i="1"/>
  <c r="J13" i="1"/>
  <c r="G13" i="1"/>
  <c r="K13" i="1"/>
  <c r="J12" i="1"/>
  <c r="G12" i="1"/>
  <c r="H12" i="1"/>
  <c r="J11" i="1"/>
  <c r="G11" i="1"/>
  <c r="K11" i="1"/>
  <c r="J10" i="1"/>
  <c r="G10" i="1"/>
  <c r="H10" i="1"/>
  <c r="J9" i="1"/>
  <c r="G9" i="1"/>
  <c r="K9" i="1"/>
  <c r="J8" i="1"/>
  <c r="G8" i="1"/>
  <c r="H8" i="1"/>
  <c r="J7" i="1"/>
  <c r="J66" i="1"/>
  <c r="G7" i="1"/>
  <c r="K7" i="1"/>
  <c r="A7" i="1"/>
  <c r="I8" i="1"/>
  <c r="I10" i="1"/>
  <c r="I12" i="1"/>
  <c r="I14" i="1"/>
  <c r="I16" i="1"/>
  <c r="I18" i="1"/>
  <c r="K8" i="1"/>
  <c r="K10" i="1"/>
  <c r="K12" i="1"/>
  <c r="K14" i="1"/>
  <c r="K16" i="1"/>
  <c r="K18" i="1"/>
  <c r="K20" i="1"/>
  <c r="K22" i="1"/>
  <c r="K66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H59" i="1"/>
  <c r="H61" i="1"/>
  <c r="H63" i="1"/>
  <c r="H65" i="1"/>
  <c r="A8" i="1"/>
  <c r="I7" i="1"/>
  <c r="I66" i="1"/>
  <c r="I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</calcChain>
</file>

<file path=xl/sharedStrings.xml><?xml version="1.0" encoding="utf-8"?>
<sst xmlns="http://schemas.openxmlformats.org/spreadsheetml/2006/main" count="136" uniqueCount="80">
  <si>
    <t>Część 1 – dostawa różnych produktów spożywczych</t>
  </si>
  <si>
    <t xml:space="preserve">Załącznik nr 4 do SIWZ </t>
  </si>
  <si>
    <t>FORMULARZ CENOWY na dostawę produktów żywnościowych dla stołówki szkolnej</t>
  </si>
  <si>
    <t>dla Zespołu Szkolno -Przedszkolnego w Strzebielinie Osiedlu na 2020/2021 rok</t>
  </si>
  <si>
    <t>Lp.</t>
  </si>
  <si>
    <t>Opis</t>
  </si>
  <si>
    <t>Jednostka miary</t>
  </si>
  <si>
    <t>Ilość do realizacji w 2020/2021 r.</t>
  </si>
  <si>
    <t>Cena jednostkowa netto</t>
  </si>
  <si>
    <t>VAT  %</t>
  </si>
  <si>
    <t>Kwota VAT</t>
  </si>
  <si>
    <t xml:space="preserve">Cena * jednostkowa brutto </t>
  </si>
  <si>
    <t>Wartość VAT</t>
  </si>
  <si>
    <t>Wartość netto</t>
  </si>
  <si>
    <t>Wartość brutto *</t>
  </si>
  <si>
    <t xml:space="preserve">   Uwagi</t>
  </si>
  <si>
    <r>
      <rPr>
        <sz val="11"/>
        <color theme="1"/>
        <rFont val="Arial"/>
        <family val="2"/>
        <charset val="238"/>
      </rPr>
      <t>12</t>
    </r>
  </si>
  <si>
    <t>Ryż parboiled długo ziarnisty - op. 1000g/ po ugotowaniu  powinien być sypki i nie powinien się sklejać</t>
  </si>
  <si>
    <t>kg</t>
  </si>
  <si>
    <t>Kolorowa papryka cięta  w zalewie pomidorowej op. 2,60 kg/bez konserwantów peperonata Knorr lub równoważny</t>
  </si>
  <si>
    <t>szt</t>
  </si>
  <si>
    <t>Kasza pęczak jęczmienna 1000 g</t>
  </si>
  <si>
    <t>Bazylia suszona otarta - op.  10 g  (Prymat lub równoważny , utrzymująca aromat po otwarciu)</t>
  </si>
  <si>
    <t>Kasza manna - op. 1000g</t>
  </si>
  <si>
    <t>Cukier biały kryształ - op. 1000 g</t>
  </si>
  <si>
    <t>Cukier puder - op. 500 g</t>
  </si>
  <si>
    <t>Cukier waniliowy - op. 16 g</t>
  </si>
  <si>
    <t>Mąka tortowa typ 450 tortowa extra - op. 1000 g</t>
  </si>
  <si>
    <t>Sól jodowana biała - op.1000 g o obniżonej zawartości sosu  ( sodowo – potasowa )</t>
  </si>
  <si>
    <t>Mąka Basia - op. 1000 g tortowa extra lub równoważna</t>
  </si>
  <si>
    <t>Majeranek suszony otarty - op. 8 g     Prymat lub równoważny</t>
  </si>
  <si>
    <t>szt.</t>
  </si>
  <si>
    <t>Cynamon mielony - op. 15 g</t>
  </si>
  <si>
    <t>Drożdże świeże - op. 100 g</t>
  </si>
  <si>
    <t>Dżem owocowy niskosłodzony, różne smaki (zawartość owoców 100%) - op. min. 280 g</t>
  </si>
  <si>
    <t>Pieprz czarny mielony - op. 20g  (Prymat lub równoważny  , utrzymująca aromat po otwarciu)</t>
  </si>
  <si>
    <t>Zioła prowansalskie - op. 10 g  (Prymat lub równoważny , utrzymująca aromat po otwarciu)</t>
  </si>
  <si>
    <t>Lubczyk op.10 g ( Prymat lub równoważny , utrzymująca aromat po otwarciu)</t>
  </si>
  <si>
    <t>Gałka muszkatołowa mielona - op. 10 g</t>
  </si>
  <si>
    <t>Pieprz ziołowy mielony - op. 20g (Prymat lub równoważny , utrzymująca aromat po otwarciu)</t>
  </si>
  <si>
    <t>Oregano - op. 8 g  (Prymat lub równoważny , utrzymująca aromat po otwarciu)</t>
  </si>
  <si>
    <t>Ziele angielskie - op. 15 g (Prymat lub równoważny , utrzymująca aromat po otwarciu)</t>
  </si>
  <si>
    <t>Herbata miętowa, owocowa, różne smaki - op. 50 g expres</t>
  </si>
  <si>
    <t>Liść laurowy - op.5 g  (Prymat lub równoważny , utrzymująca aromat po otwarciu)</t>
  </si>
  <si>
    <t>Imbir mielony - op.  20g( utrzymujący aromat przy otwarciu)</t>
  </si>
  <si>
    <t>Włoszczyzna suszona - op.100g / marchew+ pietruszka+ seler +por + cebula Kucharek lub równoważny  /</t>
  </si>
  <si>
    <t>Papryka mielona (słodka) - op.20g  (Prymat  lub równoważny, utrzymująca aromat po otwarciu)</t>
  </si>
  <si>
    <t>Makaron łazanka – op.500g  z pszenicy  durum po ugotowaniu  konsystencja  stała , nie powinien się sklejać</t>
  </si>
  <si>
    <t>Makaron gwiazdki  - op. 250 g</t>
  </si>
  <si>
    <t>Kakao naturalne b/c  - op. 150g Deco Moreno lub równoważny</t>
  </si>
  <si>
    <t>Koncentrat pomidorowy  30%  -  słoik . 950g (bez  glutaminianu sodu    Podliszki lub równoważny)</t>
  </si>
  <si>
    <t>Ryż biały średnioziarnisty -op.1000g</t>
  </si>
  <si>
    <t>Pomidory krojone bez skórki  w soku pomidorowym – op.400 g / bez glutaminianu    sodu , bez konserwantów /</t>
  </si>
  <si>
    <t>Kasza jęczmienna perłowa ( średnia) - op. 400g</t>
  </si>
  <si>
    <t>Miód pszczeli naturalny 1l / wielokwiatowy /</t>
  </si>
  <si>
    <t>Makaron spaghetti z pszenicy durum – op.500 g/ po ugotowaniu  konsystencja stała , nie powinien się sklejać makaron LINGUINE lub równoważny</t>
  </si>
  <si>
    <t>Makaron kolanka z pszenicy  durum – op. 500g / po ugotowaniu konsystencja stała , nie powinien się slejać</t>
  </si>
  <si>
    <t>Makaron świderki z pszenicy durum – op.500g / po ugotowaniu konsystencja stała , nie powinien się sklejać</t>
  </si>
  <si>
    <t>Makaron rurka pene  z pszenicy durum  - op.500g / po ugotowaniu konsystencja stała , nie powinien się sklejać</t>
  </si>
  <si>
    <t>Koncentrat pomidorowy  30%  -  słoik . 200g (bez glutaminianu sodu)</t>
  </si>
  <si>
    <t>Kawa zbożowa INKA  rozpuszczalna - op. 150g</t>
  </si>
  <si>
    <t>Płatki kukurydzane  pełnoziarniste – op. 500 g</t>
  </si>
  <si>
    <t>Buraczki domowe wiórki  - op. 0,9l /Ptak lub równoważny /</t>
  </si>
  <si>
    <t>Żurek kiszony w butelce – op.500ml / bez sztucznych barwników/</t>
  </si>
  <si>
    <t>Musztarda – op.190 g / opakowanie szklane , bez konserwantów /</t>
  </si>
  <si>
    <t>Przyprawa do flaków – op.20g / prymat lub równoważny  bez glutaminianu sodu , utrzymująca aromat przy otwarciu/</t>
  </si>
  <si>
    <t>Płatki owsiane – op. 500g</t>
  </si>
  <si>
    <t>Kisiel owocowy b/ cukru – op. 40 g</t>
  </si>
  <si>
    <t>Budyń – różne smaki  - op. 40 g</t>
  </si>
  <si>
    <t>Naturalna woda żródlana  niegazowana  - op . 5L</t>
  </si>
  <si>
    <t>Kurkuma mielona – op. 20 g /Prymat lub równoważny /</t>
  </si>
  <si>
    <t>Chrupki kukurydziane  - op.100 g</t>
  </si>
  <si>
    <t>Słonecznik łuskany  - op.100g</t>
  </si>
  <si>
    <t>Ogórek konserwowy – op.0,9 l / Ptak lub równoważny</t>
  </si>
  <si>
    <t>Proszek do pieczenia – op.30 g</t>
  </si>
  <si>
    <t>Mieszanka warzyw 3 składnikowa /marchew + groszek + kukurydza  - op.470g</t>
  </si>
  <si>
    <t>Papryka chili ostra mielona - op.20 g / Prymat lub równoważny  , utrzymujący aromat przy otwarciu/</t>
  </si>
  <si>
    <t>Pieprz cytrynowy mielony  - op. 20 g / Prymat lib równoważny , utrzymujący aromat przy otwarciu /</t>
  </si>
  <si>
    <t>Żelatyna spożywcza wieprzowa – op.50 g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</si>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</sst>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.00&quot; zł &quot;;#,##0.00&quot; zł &quot;;&quot;-&quot;#&quot; zł &quot;;&quot; &quot;@&quot; &quot;"/>
  </numFmts>
  <fonts count="2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4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rgb="FF000000"/>
      <name val="Tahoma"/>
      <family val="2"/>
      <charset val="238"/>
    </font>
    <font>
      <sz val="12"/>
      <color theme="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B2B2B2"/>
        <bgColor rgb="FFB2B2B2"/>
      </patternFill>
    </fill>
    <fill>
      <patternFill patternType="solid">
        <fgColor rgb="FF9DC3E6"/>
        <bgColor rgb="FF9DC3E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9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14" fillId="0" borderId="0" xfId="0" applyFont="1" applyAlignment="1">
      <alignment horizontal="center" wrapText="1"/>
    </xf>
    <xf numFmtId="165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0" fontId="16" fillId="9" borderId="2" xfId="0" applyFont="1" applyFill="1" applyBorder="1" applyAlignment="1">
      <alignment horizontal="center" vertical="center" wrapText="1"/>
    </xf>
    <xf numFmtId="165" fontId="16" fillId="9" borderId="2" xfId="0" applyNumberFormat="1" applyFont="1" applyFill="1" applyBorder="1" applyAlignment="1">
      <alignment horizontal="center" vertical="center" wrapText="1"/>
    </xf>
    <xf numFmtId="165" fontId="16" fillId="10" borderId="2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4" fontId="17" fillId="12" borderId="2" xfId="0" applyNumberFormat="1" applyFont="1" applyFill="1" applyBorder="1" applyAlignment="1">
      <alignment horizontal="center" vertical="center" wrapText="1"/>
    </xf>
    <xf numFmtId="165" fontId="17" fillId="13" borderId="2" xfId="0" applyNumberFormat="1" applyFont="1" applyFill="1" applyBorder="1" applyAlignment="1">
      <alignment horizontal="center" vertical="center" wrapText="1"/>
    </xf>
    <xf numFmtId="9" fontId="17" fillId="13" borderId="2" xfId="7" applyFont="1" applyFill="1" applyBorder="1" applyAlignment="1" applyProtection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19" fillId="0" borderId="2" xfId="7" applyNumberFormat="1" applyFont="1" applyBorder="1" applyAlignment="1" applyProtection="1">
      <alignment horizontal="center" vertical="center" wrapText="1"/>
    </xf>
    <xf numFmtId="165" fontId="19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65" fontId="17" fillId="13" borderId="2" xfId="0" applyNumberFormat="1" applyFont="1" applyFill="1" applyBorder="1" applyAlignment="1">
      <alignment vertical="center" wrapText="1"/>
    </xf>
    <xf numFmtId="165" fontId="17" fillId="13" borderId="2" xfId="0" applyNumberFormat="1" applyFont="1" applyFill="1" applyBorder="1" applyAlignment="1">
      <alignment horizontal="right" vertical="center" wrapText="1"/>
    </xf>
    <xf numFmtId="9" fontId="17" fillId="13" borderId="2" xfId="0" applyNumberFormat="1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vertical="center" wrapText="1"/>
    </xf>
    <xf numFmtId="0" fontId="17" fillId="14" borderId="2" xfId="0" applyFont="1" applyFill="1" applyBorder="1" applyAlignment="1">
      <alignment horizontal="center" vertical="center" wrapText="1"/>
    </xf>
    <xf numFmtId="165" fontId="19" fillId="14" borderId="2" xfId="0" applyNumberFormat="1" applyFont="1" applyFill="1" applyBorder="1" applyAlignment="1">
      <alignment horizontal="center" vertical="center" wrapText="1"/>
    </xf>
    <xf numFmtId="0" fontId="19" fillId="14" borderId="2" xfId="0" applyFont="1" applyFill="1" applyBorder="1" applyAlignment="1">
      <alignment vertical="center" wrapText="1"/>
    </xf>
    <xf numFmtId="0" fontId="19" fillId="14" borderId="0" xfId="0" applyFont="1" applyFill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right" vertical="center" wrapText="1"/>
    </xf>
    <xf numFmtId="165" fontId="15" fillId="9" borderId="2" xfId="0" applyNumberFormat="1" applyFont="1" applyFill="1" applyBorder="1" applyAlignment="1">
      <alignment horizontal="center" vertical="center" wrapText="1"/>
    </xf>
    <xf numFmtId="165" fontId="15" fillId="9" borderId="2" xfId="0" applyNumberFormat="1" applyFont="1" applyFill="1" applyBorder="1" applyAlignment="1">
      <alignment horizontal="right" vertical="center" wrapText="1"/>
    </xf>
    <xf numFmtId="0" fontId="19" fillId="11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Percent" xfId="7"/>
    <cellStyle name="Footnote" xfId="8"/>
    <cellStyle name="Good" xfId="9"/>
    <cellStyle name="Heading (user)" xfId="10"/>
    <cellStyle name="Heading 1" xfId="11"/>
    <cellStyle name="Heading 2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/>
  </sheetViews>
  <sheetFormatPr defaultColWidth="8.5" defaultRowHeight="12.75" x14ac:dyDescent="0.2"/>
  <cols>
    <col min="1" max="1" width="4.5" style="7" customWidth="1"/>
    <col min="2" max="2" width="53.25" style="8" customWidth="1"/>
    <col min="3" max="3" width="11.5" style="7" customWidth="1"/>
    <col min="4" max="4" width="13.5" style="8" customWidth="1"/>
    <col min="5" max="5" width="14" style="9" customWidth="1"/>
    <col min="6" max="6" width="8.375" style="8" customWidth="1"/>
    <col min="7" max="7" width="11.25" style="9" customWidth="1"/>
    <col min="8" max="8" width="13.5" style="9" customWidth="1"/>
    <col min="9" max="9" width="16.875" style="9" customWidth="1"/>
    <col min="10" max="10" width="18.75" style="10" customWidth="1"/>
    <col min="11" max="11" width="18.375" style="10" customWidth="1"/>
    <col min="12" max="12" width="11.875" style="8" customWidth="1"/>
    <col min="13" max="16384" width="8.5" style="8"/>
  </cols>
  <sheetData>
    <row r="1" spans="1:13" s="4" customFormat="1" ht="29.25" customHeight="1" x14ac:dyDescent="0.25">
      <c r="A1" s="1"/>
      <c r="B1" s="44" t="s">
        <v>0</v>
      </c>
      <c r="C1" s="44"/>
      <c r="D1" s="44"/>
      <c r="E1" s="2"/>
      <c r="F1" s="3"/>
      <c r="G1" s="2"/>
      <c r="H1" s="2"/>
      <c r="I1" s="45" t="s">
        <v>1</v>
      </c>
      <c r="J1" s="45"/>
      <c r="K1" s="45"/>
    </row>
    <row r="2" spans="1:13" s="4" customFormat="1" ht="33" customHeight="1" x14ac:dyDescent="0.25">
      <c r="A2" s="1"/>
      <c r="B2" s="46" t="s">
        <v>2</v>
      </c>
      <c r="C2" s="46"/>
      <c r="D2" s="46"/>
      <c r="E2" s="46"/>
      <c r="F2" s="46"/>
      <c r="G2" s="46"/>
      <c r="H2" s="46"/>
      <c r="I2" s="46"/>
      <c r="J2" s="46"/>
      <c r="K2" s="46"/>
    </row>
    <row r="3" spans="1:13" s="6" customFormat="1" ht="21" customHeight="1" x14ac:dyDescent="0.2">
      <c r="A3" s="5"/>
      <c r="B3" s="46" t="s">
        <v>3</v>
      </c>
      <c r="C3" s="46"/>
      <c r="D3" s="46"/>
      <c r="E3" s="46"/>
      <c r="F3" s="46"/>
      <c r="G3" s="46"/>
      <c r="H3" s="46"/>
      <c r="I3" s="46"/>
      <c r="J3" s="46"/>
      <c r="K3" s="46"/>
    </row>
    <row r="5" spans="1:13" s="15" customFormat="1" ht="57" x14ac:dyDescent="0.2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1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3" t="s">
        <v>14</v>
      </c>
      <c r="L5" s="14" t="s">
        <v>15</v>
      </c>
    </row>
    <row r="6" spans="1:13" s="18" customFormat="1" ht="14.25" x14ac:dyDescent="0.2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7">
        <v>10</v>
      </c>
      <c r="K6" s="17">
        <v>11</v>
      </c>
      <c r="L6" s="14" t="s">
        <v>16</v>
      </c>
      <c r="M6" s="15"/>
    </row>
    <row r="7" spans="1:13" s="29" customFormat="1" ht="48" customHeight="1" x14ac:dyDescent="0.2">
      <c r="A7" s="19">
        <f>COUNTA($A$6:A6)</f>
        <v>1</v>
      </c>
      <c r="B7" s="20" t="s">
        <v>17</v>
      </c>
      <c r="C7" s="21" t="s">
        <v>18</v>
      </c>
      <c r="D7" s="22">
        <v>90</v>
      </c>
      <c r="E7" s="23"/>
      <c r="F7" s="24"/>
      <c r="G7" s="25">
        <f t="shared" ref="G7:G38" si="0">E7*F7</f>
        <v>0</v>
      </c>
      <c r="H7" s="26">
        <f t="shared" ref="H7:H38" si="1">E7+G7</f>
        <v>0</v>
      </c>
      <c r="I7" s="26">
        <f t="shared" ref="I7:I38" si="2">D7*G7</f>
        <v>0</v>
      </c>
      <c r="J7" s="27">
        <f t="shared" ref="J7:J38" si="3">D7*E7</f>
        <v>0</v>
      </c>
      <c r="K7" s="27">
        <f t="shared" ref="K7:K38" si="4">(E7+G7)*D7</f>
        <v>0</v>
      </c>
      <c r="L7" s="28"/>
      <c r="M7" s="15"/>
    </row>
    <row r="8" spans="1:13" s="29" customFormat="1" ht="48" customHeight="1" x14ac:dyDescent="0.2">
      <c r="A8" s="19">
        <f>COUNTA($A$6:A7)</f>
        <v>2</v>
      </c>
      <c r="B8" s="20" t="s">
        <v>19</v>
      </c>
      <c r="C8" s="21" t="s">
        <v>20</v>
      </c>
      <c r="D8" s="22">
        <v>10</v>
      </c>
      <c r="E8" s="30"/>
      <c r="F8" s="24"/>
      <c r="G8" s="25">
        <f t="shared" si="0"/>
        <v>0</v>
      </c>
      <c r="H8" s="26">
        <f t="shared" si="1"/>
        <v>0</v>
      </c>
      <c r="I8" s="26">
        <f t="shared" si="2"/>
        <v>0</v>
      </c>
      <c r="J8" s="27">
        <f t="shared" si="3"/>
        <v>0</v>
      </c>
      <c r="K8" s="27">
        <f t="shared" si="4"/>
        <v>0</v>
      </c>
      <c r="L8" s="28"/>
      <c r="M8" s="15"/>
    </row>
    <row r="9" spans="1:13" s="29" customFormat="1" ht="48" customHeight="1" x14ac:dyDescent="0.2">
      <c r="A9" s="19">
        <f>COUNTA($A$6:A8)</f>
        <v>3</v>
      </c>
      <c r="B9" s="20" t="s">
        <v>21</v>
      </c>
      <c r="C9" s="21" t="s">
        <v>18</v>
      </c>
      <c r="D9" s="22">
        <v>70</v>
      </c>
      <c r="E9" s="23"/>
      <c r="F9" s="24"/>
      <c r="G9" s="25">
        <f t="shared" si="0"/>
        <v>0</v>
      </c>
      <c r="H9" s="26">
        <f t="shared" si="1"/>
        <v>0</v>
      </c>
      <c r="I9" s="26">
        <f t="shared" si="2"/>
        <v>0</v>
      </c>
      <c r="J9" s="27">
        <f t="shared" si="3"/>
        <v>0</v>
      </c>
      <c r="K9" s="27">
        <f t="shared" si="4"/>
        <v>0</v>
      </c>
      <c r="L9" s="28"/>
      <c r="M9" s="15"/>
    </row>
    <row r="10" spans="1:13" s="29" customFormat="1" ht="48" customHeight="1" x14ac:dyDescent="0.2">
      <c r="A10" s="19">
        <f>COUNTA($A$6:A9)</f>
        <v>4</v>
      </c>
      <c r="B10" s="20" t="s">
        <v>22</v>
      </c>
      <c r="C10" s="21" t="s">
        <v>20</v>
      </c>
      <c r="D10" s="22">
        <v>160</v>
      </c>
      <c r="E10" s="23"/>
      <c r="F10" s="24"/>
      <c r="G10" s="25">
        <f t="shared" si="0"/>
        <v>0</v>
      </c>
      <c r="H10" s="26">
        <f t="shared" si="1"/>
        <v>0</v>
      </c>
      <c r="I10" s="26">
        <f t="shared" si="2"/>
        <v>0</v>
      </c>
      <c r="J10" s="27">
        <f t="shared" si="3"/>
        <v>0</v>
      </c>
      <c r="K10" s="27">
        <f t="shared" si="4"/>
        <v>0</v>
      </c>
      <c r="L10" s="28"/>
      <c r="M10" s="15"/>
    </row>
    <row r="11" spans="1:13" s="29" customFormat="1" ht="48" customHeight="1" x14ac:dyDescent="0.2">
      <c r="A11" s="19">
        <f>COUNTA($A$6:A10)</f>
        <v>5</v>
      </c>
      <c r="B11" s="20" t="s">
        <v>23</v>
      </c>
      <c r="C11" s="21" t="s">
        <v>18</v>
      </c>
      <c r="D11" s="22">
        <v>34</v>
      </c>
      <c r="E11" s="23"/>
      <c r="F11" s="24"/>
      <c r="G11" s="25">
        <f t="shared" si="0"/>
        <v>0</v>
      </c>
      <c r="H11" s="26">
        <f t="shared" si="1"/>
        <v>0</v>
      </c>
      <c r="I11" s="26">
        <f t="shared" si="2"/>
        <v>0</v>
      </c>
      <c r="J11" s="27">
        <f t="shared" si="3"/>
        <v>0</v>
      </c>
      <c r="K11" s="27">
        <f t="shared" si="4"/>
        <v>0</v>
      </c>
      <c r="L11" s="28"/>
      <c r="M11" s="15"/>
    </row>
    <row r="12" spans="1:13" s="29" customFormat="1" ht="48" customHeight="1" x14ac:dyDescent="0.2">
      <c r="A12" s="19">
        <f>COUNTA($A$6:A11)</f>
        <v>6</v>
      </c>
      <c r="B12" s="20" t="s">
        <v>24</v>
      </c>
      <c r="C12" s="21" t="s">
        <v>18</v>
      </c>
      <c r="D12" s="22">
        <v>230</v>
      </c>
      <c r="E12" s="23"/>
      <c r="F12" s="24"/>
      <c r="G12" s="25">
        <f t="shared" si="0"/>
        <v>0</v>
      </c>
      <c r="H12" s="26">
        <f t="shared" si="1"/>
        <v>0</v>
      </c>
      <c r="I12" s="26">
        <f t="shared" si="2"/>
        <v>0</v>
      </c>
      <c r="J12" s="27">
        <f t="shared" si="3"/>
        <v>0</v>
      </c>
      <c r="K12" s="27">
        <f t="shared" si="4"/>
        <v>0</v>
      </c>
      <c r="L12" s="28"/>
      <c r="M12" s="15"/>
    </row>
    <row r="13" spans="1:13" s="29" customFormat="1" ht="48" customHeight="1" x14ac:dyDescent="0.2">
      <c r="A13" s="19">
        <f>COUNTA($A$6:A12)</f>
        <v>7</v>
      </c>
      <c r="B13" s="20" t="s">
        <v>25</v>
      </c>
      <c r="C13" s="21" t="s">
        <v>18</v>
      </c>
      <c r="D13" s="22">
        <v>8</v>
      </c>
      <c r="E13" s="23"/>
      <c r="F13" s="24"/>
      <c r="G13" s="25">
        <f t="shared" si="0"/>
        <v>0</v>
      </c>
      <c r="H13" s="26">
        <f t="shared" si="1"/>
        <v>0</v>
      </c>
      <c r="I13" s="26">
        <f t="shared" si="2"/>
        <v>0</v>
      </c>
      <c r="J13" s="27">
        <f t="shared" si="3"/>
        <v>0</v>
      </c>
      <c r="K13" s="27">
        <f t="shared" si="4"/>
        <v>0</v>
      </c>
      <c r="L13" s="28"/>
      <c r="M13" s="15"/>
    </row>
    <row r="14" spans="1:13" s="29" customFormat="1" ht="48" customHeight="1" x14ac:dyDescent="0.2">
      <c r="A14" s="19">
        <f>COUNTA($A$6:A13)</f>
        <v>8</v>
      </c>
      <c r="B14" s="20" t="s">
        <v>26</v>
      </c>
      <c r="C14" s="21" t="s">
        <v>20</v>
      </c>
      <c r="D14" s="22">
        <v>210</v>
      </c>
      <c r="E14" s="23"/>
      <c r="F14" s="24"/>
      <c r="G14" s="25">
        <f t="shared" si="0"/>
        <v>0</v>
      </c>
      <c r="H14" s="26">
        <f t="shared" si="1"/>
        <v>0</v>
      </c>
      <c r="I14" s="26">
        <f t="shared" si="2"/>
        <v>0</v>
      </c>
      <c r="J14" s="27">
        <f t="shared" si="3"/>
        <v>0</v>
      </c>
      <c r="K14" s="27">
        <f t="shared" si="4"/>
        <v>0</v>
      </c>
      <c r="L14" s="28"/>
      <c r="M14" s="15"/>
    </row>
    <row r="15" spans="1:13" s="29" customFormat="1" ht="48" customHeight="1" x14ac:dyDescent="0.2">
      <c r="A15" s="19">
        <f>COUNTA($A$6:A14)</f>
        <v>9</v>
      </c>
      <c r="B15" s="20" t="s">
        <v>27</v>
      </c>
      <c r="C15" s="21" t="s">
        <v>18</v>
      </c>
      <c r="D15" s="22">
        <v>160</v>
      </c>
      <c r="E15" s="23"/>
      <c r="F15" s="24"/>
      <c r="G15" s="25">
        <f t="shared" si="0"/>
        <v>0</v>
      </c>
      <c r="H15" s="26">
        <f t="shared" si="1"/>
        <v>0</v>
      </c>
      <c r="I15" s="26">
        <f t="shared" si="2"/>
        <v>0</v>
      </c>
      <c r="J15" s="27">
        <f t="shared" si="3"/>
        <v>0</v>
      </c>
      <c r="K15" s="27">
        <f t="shared" si="4"/>
        <v>0</v>
      </c>
      <c r="L15" s="28"/>
      <c r="M15" s="15"/>
    </row>
    <row r="16" spans="1:13" s="29" customFormat="1" ht="48" customHeight="1" x14ac:dyDescent="0.2">
      <c r="A16" s="19">
        <f>COUNTA($A$6:A15)</f>
        <v>10</v>
      </c>
      <c r="B16" s="20" t="s">
        <v>28</v>
      </c>
      <c r="C16" s="21" t="s">
        <v>18</v>
      </c>
      <c r="D16" s="22">
        <v>208</v>
      </c>
      <c r="E16" s="31"/>
      <c r="F16" s="32"/>
      <c r="G16" s="25">
        <f t="shared" si="0"/>
        <v>0</v>
      </c>
      <c r="H16" s="26">
        <f t="shared" si="1"/>
        <v>0</v>
      </c>
      <c r="I16" s="26">
        <f t="shared" si="2"/>
        <v>0</v>
      </c>
      <c r="J16" s="27">
        <f t="shared" si="3"/>
        <v>0</v>
      </c>
      <c r="K16" s="27">
        <f t="shared" si="4"/>
        <v>0</v>
      </c>
      <c r="L16" s="28"/>
      <c r="M16" s="15"/>
    </row>
    <row r="17" spans="1:13" s="29" customFormat="1" ht="48" customHeight="1" x14ac:dyDescent="0.2">
      <c r="A17" s="19">
        <f>COUNTA($A$6:A16)</f>
        <v>11</v>
      </c>
      <c r="B17" s="20" t="s">
        <v>29</v>
      </c>
      <c r="C17" s="21" t="s">
        <v>18</v>
      </c>
      <c r="D17" s="22">
        <v>130</v>
      </c>
      <c r="E17" s="31"/>
      <c r="F17" s="32"/>
      <c r="G17" s="25">
        <f t="shared" si="0"/>
        <v>0</v>
      </c>
      <c r="H17" s="26">
        <f t="shared" si="1"/>
        <v>0</v>
      </c>
      <c r="I17" s="26">
        <f t="shared" si="2"/>
        <v>0</v>
      </c>
      <c r="J17" s="27">
        <f t="shared" si="3"/>
        <v>0</v>
      </c>
      <c r="K17" s="27">
        <f t="shared" si="4"/>
        <v>0</v>
      </c>
      <c r="L17" s="28"/>
      <c r="M17" s="15"/>
    </row>
    <row r="18" spans="1:13" s="29" customFormat="1" ht="48" customHeight="1" x14ac:dyDescent="0.2">
      <c r="A18" s="19">
        <f>COUNTA($A$6:A17)</f>
        <v>12</v>
      </c>
      <c r="B18" s="20" t="s">
        <v>30</v>
      </c>
      <c r="C18" s="21" t="s">
        <v>31</v>
      </c>
      <c r="D18" s="22">
        <v>850</v>
      </c>
      <c r="E18" s="31"/>
      <c r="F18" s="32"/>
      <c r="G18" s="25">
        <f t="shared" si="0"/>
        <v>0</v>
      </c>
      <c r="H18" s="26">
        <f t="shared" si="1"/>
        <v>0</v>
      </c>
      <c r="I18" s="26">
        <f t="shared" si="2"/>
        <v>0</v>
      </c>
      <c r="J18" s="27">
        <f t="shared" si="3"/>
        <v>0</v>
      </c>
      <c r="K18" s="27">
        <f t="shared" si="4"/>
        <v>0</v>
      </c>
      <c r="L18" s="28"/>
      <c r="M18" s="15"/>
    </row>
    <row r="19" spans="1:13" s="29" customFormat="1" ht="48" customHeight="1" x14ac:dyDescent="0.2">
      <c r="A19" s="19">
        <f>COUNTA($A$6:A18)</f>
        <v>13</v>
      </c>
      <c r="B19" s="20" t="s">
        <v>32</v>
      </c>
      <c r="C19" s="21" t="s">
        <v>31</v>
      </c>
      <c r="D19" s="22">
        <v>15</v>
      </c>
      <c r="E19" s="31"/>
      <c r="F19" s="32"/>
      <c r="G19" s="25">
        <f t="shared" si="0"/>
        <v>0</v>
      </c>
      <c r="H19" s="26">
        <f t="shared" si="1"/>
        <v>0</v>
      </c>
      <c r="I19" s="26">
        <f t="shared" si="2"/>
        <v>0</v>
      </c>
      <c r="J19" s="27">
        <f t="shared" si="3"/>
        <v>0</v>
      </c>
      <c r="K19" s="27">
        <f t="shared" si="4"/>
        <v>0</v>
      </c>
      <c r="L19" s="28"/>
      <c r="M19" s="15"/>
    </row>
    <row r="20" spans="1:13" s="37" customFormat="1" ht="48" customHeight="1" x14ac:dyDescent="0.2">
      <c r="A20" s="19">
        <f>COUNTA($A$6:A19)</f>
        <v>14</v>
      </c>
      <c r="B20" s="33" t="s">
        <v>33</v>
      </c>
      <c r="C20" s="34" t="s">
        <v>31</v>
      </c>
      <c r="D20" s="22">
        <v>35</v>
      </c>
      <c r="E20" s="31"/>
      <c r="F20" s="32"/>
      <c r="G20" s="35">
        <f t="shared" si="0"/>
        <v>0</v>
      </c>
      <c r="H20" s="26">
        <f t="shared" si="1"/>
        <v>0</v>
      </c>
      <c r="I20" s="26">
        <f t="shared" si="2"/>
        <v>0</v>
      </c>
      <c r="J20" s="27">
        <f t="shared" si="3"/>
        <v>0</v>
      </c>
      <c r="K20" s="27">
        <f t="shared" si="4"/>
        <v>0</v>
      </c>
      <c r="L20" s="36"/>
    </row>
    <row r="21" spans="1:13" s="29" customFormat="1" ht="48" customHeight="1" x14ac:dyDescent="0.2">
      <c r="A21" s="19">
        <f>COUNTA($A$6:A20)</f>
        <v>15</v>
      </c>
      <c r="B21" s="20" t="s">
        <v>34</v>
      </c>
      <c r="C21" s="21" t="s">
        <v>31</v>
      </c>
      <c r="D21" s="22">
        <v>100</v>
      </c>
      <c r="E21" s="31"/>
      <c r="F21" s="32"/>
      <c r="G21" s="25">
        <f t="shared" si="0"/>
        <v>0</v>
      </c>
      <c r="H21" s="26">
        <f t="shared" si="1"/>
        <v>0</v>
      </c>
      <c r="I21" s="26">
        <f t="shared" si="2"/>
        <v>0</v>
      </c>
      <c r="J21" s="27">
        <f t="shared" si="3"/>
        <v>0</v>
      </c>
      <c r="K21" s="27">
        <f t="shared" si="4"/>
        <v>0</v>
      </c>
      <c r="L21" s="38"/>
    </row>
    <row r="22" spans="1:13" s="29" customFormat="1" ht="48" customHeight="1" x14ac:dyDescent="0.2">
      <c r="A22" s="19">
        <f>COUNTA($A$6:A21)</f>
        <v>16</v>
      </c>
      <c r="B22" s="20" t="s">
        <v>35</v>
      </c>
      <c r="C22" s="21" t="s">
        <v>31</v>
      </c>
      <c r="D22" s="22">
        <v>100</v>
      </c>
      <c r="E22" s="31"/>
      <c r="F22" s="32"/>
      <c r="G22" s="25">
        <f t="shared" si="0"/>
        <v>0</v>
      </c>
      <c r="H22" s="26">
        <f t="shared" si="1"/>
        <v>0</v>
      </c>
      <c r="I22" s="26">
        <f t="shared" si="2"/>
        <v>0</v>
      </c>
      <c r="J22" s="27">
        <f t="shared" si="3"/>
        <v>0</v>
      </c>
      <c r="K22" s="27">
        <f t="shared" si="4"/>
        <v>0</v>
      </c>
      <c r="L22" s="38"/>
    </row>
    <row r="23" spans="1:13" s="29" customFormat="1" ht="48" customHeight="1" x14ac:dyDescent="0.2">
      <c r="A23" s="19">
        <f>COUNTA($A$6:A22)</f>
        <v>17</v>
      </c>
      <c r="B23" s="20" t="s">
        <v>36</v>
      </c>
      <c r="C23" s="21" t="s">
        <v>31</v>
      </c>
      <c r="D23" s="22">
        <v>100</v>
      </c>
      <c r="E23" s="23"/>
      <c r="F23" s="24"/>
      <c r="G23" s="25">
        <f t="shared" si="0"/>
        <v>0</v>
      </c>
      <c r="H23" s="26">
        <f t="shared" si="1"/>
        <v>0</v>
      </c>
      <c r="I23" s="26">
        <f t="shared" si="2"/>
        <v>0</v>
      </c>
      <c r="J23" s="27">
        <f t="shared" si="3"/>
        <v>0</v>
      </c>
      <c r="K23" s="27">
        <f t="shared" si="4"/>
        <v>0</v>
      </c>
      <c r="L23" s="38"/>
    </row>
    <row r="24" spans="1:13" s="29" customFormat="1" ht="48" customHeight="1" x14ac:dyDescent="0.2">
      <c r="A24" s="19">
        <f>COUNTA($A$6:A23)</f>
        <v>18</v>
      </c>
      <c r="B24" s="20" t="s">
        <v>37</v>
      </c>
      <c r="C24" s="21" t="s">
        <v>31</v>
      </c>
      <c r="D24" s="22">
        <v>340</v>
      </c>
      <c r="E24" s="23"/>
      <c r="F24" s="24"/>
      <c r="G24" s="25">
        <f t="shared" si="0"/>
        <v>0</v>
      </c>
      <c r="H24" s="26">
        <f t="shared" si="1"/>
        <v>0</v>
      </c>
      <c r="I24" s="26">
        <f t="shared" si="2"/>
        <v>0</v>
      </c>
      <c r="J24" s="27">
        <f t="shared" si="3"/>
        <v>0</v>
      </c>
      <c r="K24" s="27">
        <f t="shared" si="4"/>
        <v>0</v>
      </c>
      <c r="L24" s="38"/>
    </row>
    <row r="25" spans="1:13" s="29" customFormat="1" ht="48" customHeight="1" x14ac:dyDescent="0.2">
      <c r="A25" s="19">
        <f>COUNTA($A$6:A24)</f>
        <v>19</v>
      </c>
      <c r="B25" s="20" t="s">
        <v>38</v>
      </c>
      <c r="C25" s="21" t="s">
        <v>20</v>
      </c>
      <c r="D25" s="22">
        <v>12</v>
      </c>
      <c r="E25" s="23"/>
      <c r="F25" s="24"/>
      <c r="G25" s="25">
        <f t="shared" si="0"/>
        <v>0</v>
      </c>
      <c r="H25" s="26">
        <f t="shared" si="1"/>
        <v>0</v>
      </c>
      <c r="I25" s="26">
        <f t="shared" si="2"/>
        <v>0</v>
      </c>
      <c r="J25" s="27">
        <f t="shared" si="3"/>
        <v>0</v>
      </c>
      <c r="K25" s="27">
        <f t="shared" si="4"/>
        <v>0</v>
      </c>
      <c r="L25" s="38"/>
    </row>
    <row r="26" spans="1:13" s="29" customFormat="1" ht="48" customHeight="1" x14ac:dyDescent="0.2">
      <c r="A26" s="19">
        <f>COUNTA($A$6:A25)</f>
        <v>20</v>
      </c>
      <c r="B26" s="20" t="s">
        <v>39</v>
      </c>
      <c r="C26" s="21" t="s">
        <v>20</v>
      </c>
      <c r="D26" s="22">
        <v>100</v>
      </c>
      <c r="E26" s="30"/>
      <c r="F26" s="24"/>
      <c r="G26" s="25">
        <f t="shared" si="0"/>
        <v>0</v>
      </c>
      <c r="H26" s="26">
        <f t="shared" si="1"/>
        <v>0</v>
      </c>
      <c r="I26" s="26">
        <f t="shared" si="2"/>
        <v>0</v>
      </c>
      <c r="J26" s="27">
        <f t="shared" si="3"/>
        <v>0</v>
      </c>
      <c r="K26" s="27">
        <f t="shared" si="4"/>
        <v>0</v>
      </c>
      <c r="L26" s="38"/>
    </row>
    <row r="27" spans="1:13" s="29" customFormat="1" ht="48" customHeight="1" x14ac:dyDescent="0.2">
      <c r="A27" s="19">
        <f>COUNTA($A$6:A26)</f>
        <v>21</v>
      </c>
      <c r="B27" s="20" t="s">
        <v>40</v>
      </c>
      <c r="C27" s="21" t="s">
        <v>20</v>
      </c>
      <c r="D27" s="22">
        <v>40</v>
      </c>
      <c r="E27" s="30"/>
      <c r="F27" s="24"/>
      <c r="G27" s="25">
        <f t="shared" si="0"/>
        <v>0</v>
      </c>
      <c r="H27" s="26">
        <f t="shared" si="1"/>
        <v>0</v>
      </c>
      <c r="I27" s="26">
        <f t="shared" si="2"/>
        <v>0</v>
      </c>
      <c r="J27" s="27">
        <f t="shared" si="3"/>
        <v>0</v>
      </c>
      <c r="K27" s="27">
        <f t="shared" si="4"/>
        <v>0</v>
      </c>
      <c r="L27" s="38"/>
    </row>
    <row r="28" spans="1:13" s="29" customFormat="1" ht="48" customHeight="1" x14ac:dyDescent="0.2">
      <c r="A28" s="19">
        <f>COUNTA($A$6:A27)</f>
        <v>22</v>
      </c>
      <c r="B28" s="20" t="s">
        <v>41</v>
      </c>
      <c r="C28" s="21" t="s">
        <v>31</v>
      </c>
      <c r="D28" s="22">
        <v>80</v>
      </c>
      <c r="E28" s="31"/>
      <c r="F28" s="32"/>
      <c r="G28" s="25">
        <f t="shared" si="0"/>
        <v>0</v>
      </c>
      <c r="H28" s="26">
        <f t="shared" si="1"/>
        <v>0</v>
      </c>
      <c r="I28" s="26">
        <f t="shared" si="2"/>
        <v>0</v>
      </c>
      <c r="J28" s="27">
        <f t="shared" si="3"/>
        <v>0</v>
      </c>
      <c r="K28" s="27">
        <f t="shared" si="4"/>
        <v>0</v>
      </c>
      <c r="L28" s="38"/>
    </row>
    <row r="29" spans="1:13" s="29" customFormat="1" ht="48" customHeight="1" x14ac:dyDescent="0.2">
      <c r="A29" s="19">
        <f>COUNTA($A$6:A28)</f>
        <v>23</v>
      </c>
      <c r="B29" s="20" t="s">
        <v>42</v>
      </c>
      <c r="C29" s="21" t="s">
        <v>31</v>
      </c>
      <c r="D29" s="22">
        <v>43</v>
      </c>
      <c r="E29" s="31"/>
      <c r="F29" s="32"/>
      <c r="G29" s="25">
        <f t="shared" si="0"/>
        <v>0</v>
      </c>
      <c r="H29" s="26">
        <f t="shared" si="1"/>
        <v>0</v>
      </c>
      <c r="I29" s="26">
        <f t="shared" si="2"/>
        <v>0</v>
      </c>
      <c r="J29" s="27">
        <f t="shared" si="3"/>
        <v>0</v>
      </c>
      <c r="K29" s="27">
        <f t="shared" si="4"/>
        <v>0</v>
      </c>
      <c r="L29" s="38"/>
    </row>
    <row r="30" spans="1:13" s="29" customFormat="1" ht="48" customHeight="1" x14ac:dyDescent="0.2">
      <c r="A30" s="19">
        <f>COUNTA($A$6:A29)</f>
        <v>24</v>
      </c>
      <c r="B30" s="20" t="s">
        <v>43</v>
      </c>
      <c r="C30" s="21" t="s">
        <v>31</v>
      </c>
      <c r="D30" s="22">
        <v>100</v>
      </c>
      <c r="E30" s="31"/>
      <c r="F30" s="32"/>
      <c r="G30" s="25">
        <f t="shared" si="0"/>
        <v>0</v>
      </c>
      <c r="H30" s="26">
        <f t="shared" si="1"/>
        <v>0</v>
      </c>
      <c r="I30" s="26">
        <f t="shared" si="2"/>
        <v>0</v>
      </c>
      <c r="J30" s="27">
        <f t="shared" si="3"/>
        <v>0</v>
      </c>
      <c r="K30" s="27">
        <f t="shared" si="4"/>
        <v>0</v>
      </c>
      <c r="L30" s="38"/>
    </row>
    <row r="31" spans="1:13" s="29" customFormat="1" ht="48" customHeight="1" x14ac:dyDescent="0.2">
      <c r="A31" s="19">
        <f>COUNTA($A$6:A30)</f>
        <v>25</v>
      </c>
      <c r="B31" s="20" t="s">
        <v>44</v>
      </c>
      <c r="C31" s="21" t="s">
        <v>31</v>
      </c>
      <c r="D31" s="22">
        <v>12</v>
      </c>
      <c r="E31" s="31"/>
      <c r="F31" s="32"/>
      <c r="G31" s="25">
        <f t="shared" si="0"/>
        <v>0</v>
      </c>
      <c r="H31" s="26">
        <f t="shared" si="1"/>
        <v>0</v>
      </c>
      <c r="I31" s="26">
        <f t="shared" si="2"/>
        <v>0</v>
      </c>
      <c r="J31" s="27">
        <f t="shared" si="3"/>
        <v>0</v>
      </c>
      <c r="K31" s="27">
        <f t="shared" si="4"/>
        <v>0</v>
      </c>
      <c r="L31" s="38"/>
    </row>
    <row r="32" spans="1:13" s="29" customFormat="1" ht="48" customHeight="1" x14ac:dyDescent="0.2">
      <c r="A32" s="19">
        <f>COUNTA($A$6:A31)</f>
        <v>26</v>
      </c>
      <c r="B32" s="20" t="s">
        <v>45</v>
      </c>
      <c r="C32" s="21" t="s">
        <v>20</v>
      </c>
      <c r="D32" s="22">
        <v>318</v>
      </c>
      <c r="E32" s="23"/>
      <c r="F32" s="24"/>
      <c r="G32" s="25">
        <f t="shared" si="0"/>
        <v>0</v>
      </c>
      <c r="H32" s="26">
        <f t="shared" si="1"/>
        <v>0</v>
      </c>
      <c r="I32" s="26">
        <f t="shared" si="2"/>
        <v>0</v>
      </c>
      <c r="J32" s="27">
        <f t="shared" si="3"/>
        <v>0</v>
      </c>
      <c r="K32" s="27">
        <f t="shared" si="4"/>
        <v>0</v>
      </c>
      <c r="L32" s="38"/>
    </row>
    <row r="33" spans="1:12" s="29" customFormat="1" ht="48" customHeight="1" x14ac:dyDescent="0.2">
      <c r="A33" s="19">
        <f>COUNTA($A$6:A32)</f>
        <v>27</v>
      </c>
      <c r="B33" s="20" t="s">
        <v>46</v>
      </c>
      <c r="C33" s="21" t="s">
        <v>31</v>
      </c>
      <c r="D33" s="22">
        <v>375</v>
      </c>
      <c r="E33" s="23"/>
      <c r="F33" s="24"/>
      <c r="G33" s="25">
        <f t="shared" si="0"/>
        <v>0</v>
      </c>
      <c r="H33" s="26">
        <f t="shared" si="1"/>
        <v>0</v>
      </c>
      <c r="I33" s="26">
        <f t="shared" si="2"/>
        <v>0</v>
      </c>
      <c r="J33" s="27">
        <f t="shared" si="3"/>
        <v>0</v>
      </c>
      <c r="K33" s="27">
        <f t="shared" si="4"/>
        <v>0</v>
      </c>
      <c r="L33" s="38"/>
    </row>
    <row r="34" spans="1:12" s="29" customFormat="1" ht="48" customHeight="1" x14ac:dyDescent="0.2">
      <c r="A34" s="19">
        <f>COUNTA($A$6:A33)</f>
        <v>28</v>
      </c>
      <c r="B34" s="20" t="s">
        <v>47</v>
      </c>
      <c r="C34" s="21" t="s">
        <v>18</v>
      </c>
      <c r="D34" s="22">
        <v>40</v>
      </c>
      <c r="E34" s="23"/>
      <c r="F34" s="24"/>
      <c r="G34" s="25">
        <f t="shared" si="0"/>
        <v>0</v>
      </c>
      <c r="H34" s="26">
        <f t="shared" si="1"/>
        <v>0</v>
      </c>
      <c r="I34" s="26">
        <f t="shared" si="2"/>
        <v>0</v>
      </c>
      <c r="J34" s="27">
        <f t="shared" si="3"/>
        <v>0</v>
      </c>
      <c r="K34" s="27">
        <f t="shared" si="4"/>
        <v>0</v>
      </c>
      <c r="L34" s="38"/>
    </row>
    <row r="35" spans="1:12" s="29" customFormat="1" ht="48" customHeight="1" x14ac:dyDescent="0.2">
      <c r="A35" s="19">
        <f>COUNTA($A$6:A34)</f>
        <v>29</v>
      </c>
      <c r="B35" s="20" t="s">
        <v>48</v>
      </c>
      <c r="C35" s="21" t="s">
        <v>18</v>
      </c>
      <c r="D35" s="22">
        <v>3</v>
      </c>
      <c r="E35" s="23"/>
      <c r="F35" s="24"/>
      <c r="G35" s="25">
        <f t="shared" si="0"/>
        <v>0</v>
      </c>
      <c r="H35" s="26">
        <f t="shared" si="1"/>
        <v>0</v>
      </c>
      <c r="I35" s="26">
        <f t="shared" si="2"/>
        <v>0</v>
      </c>
      <c r="J35" s="27">
        <f t="shared" si="3"/>
        <v>0</v>
      </c>
      <c r="K35" s="27">
        <f t="shared" si="4"/>
        <v>0</v>
      </c>
      <c r="L35" s="38"/>
    </row>
    <row r="36" spans="1:12" s="29" customFormat="1" ht="48" customHeight="1" x14ac:dyDescent="0.2">
      <c r="A36" s="19">
        <f>COUNTA($A$6:A35)</f>
        <v>30</v>
      </c>
      <c r="B36" s="20" t="s">
        <v>49</v>
      </c>
      <c r="C36" s="21" t="s">
        <v>31</v>
      </c>
      <c r="D36" s="22">
        <v>35</v>
      </c>
      <c r="E36" s="31"/>
      <c r="F36" s="32"/>
      <c r="G36" s="25">
        <f t="shared" si="0"/>
        <v>0</v>
      </c>
      <c r="H36" s="26">
        <f t="shared" si="1"/>
        <v>0</v>
      </c>
      <c r="I36" s="26">
        <f t="shared" si="2"/>
        <v>0</v>
      </c>
      <c r="J36" s="27">
        <f t="shared" si="3"/>
        <v>0</v>
      </c>
      <c r="K36" s="27">
        <f t="shared" si="4"/>
        <v>0</v>
      </c>
      <c r="L36" s="38"/>
    </row>
    <row r="37" spans="1:12" s="29" customFormat="1" ht="48" customHeight="1" x14ac:dyDescent="0.2">
      <c r="A37" s="19">
        <f>COUNTA($A$6:A36)</f>
        <v>31</v>
      </c>
      <c r="B37" s="20" t="s">
        <v>50</v>
      </c>
      <c r="C37" s="21" t="s">
        <v>31</v>
      </c>
      <c r="D37" s="22">
        <v>270</v>
      </c>
      <c r="E37" s="23"/>
      <c r="F37" s="24"/>
      <c r="G37" s="25">
        <f t="shared" si="0"/>
        <v>0</v>
      </c>
      <c r="H37" s="26">
        <f t="shared" si="1"/>
        <v>0</v>
      </c>
      <c r="I37" s="26">
        <f t="shared" si="2"/>
        <v>0</v>
      </c>
      <c r="J37" s="27">
        <f t="shared" si="3"/>
        <v>0</v>
      </c>
      <c r="K37" s="27">
        <f t="shared" si="4"/>
        <v>0</v>
      </c>
      <c r="L37" s="38"/>
    </row>
    <row r="38" spans="1:12" s="29" customFormat="1" ht="48" customHeight="1" x14ac:dyDescent="0.2">
      <c r="A38" s="19">
        <f>COUNTA($A$6:A37)</f>
        <v>32</v>
      </c>
      <c r="B38" s="20" t="s">
        <v>51</v>
      </c>
      <c r="C38" s="21" t="s">
        <v>18</v>
      </c>
      <c r="D38" s="22">
        <v>32</v>
      </c>
      <c r="E38" s="23"/>
      <c r="F38" s="24"/>
      <c r="G38" s="25">
        <f t="shared" si="0"/>
        <v>0</v>
      </c>
      <c r="H38" s="26">
        <f t="shared" si="1"/>
        <v>0</v>
      </c>
      <c r="I38" s="26">
        <f t="shared" si="2"/>
        <v>0</v>
      </c>
      <c r="J38" s="27">
        <f t="shared" si="3"/>
        <v>0</v>
      </c>
      <c r="K38" s="27">
        <f t="shared" si="4"/>
        <v>0</v>
      </c>
      <c r="L38" s="38"/>
    </row>
    <row r="39" spans="1:12" s="29" customFormat="1" ht="48" customHeight="1" x14ac:dyDescent="0.2">
      <c r="A39" s="19">
        <f>COUNTA($A$6:A38)</f>
        <v>33</v>
      </c>
      <c r="B39" s="20" t="s">
        <v>52</v>
      </c>
      <c r="C39" s="21" t="s">
        <v>20</v>
      </c>
      <c r="D39" s="22">
        <v>570</v>
      </c>
      <c r="E39" s="23"/>
      <c r="F39" s="24"/>
      <c r="G39" s="25">
        <f t="shared" ref="G39:G65" si="5">E39*F39</f>
        <v>0</v>
      </c>
      <c r="H39" s="26">
        <f t="shared" ref="H39:H65" si="6">E39+G39</f>
        <v>0</v>
      </c>
      <c r="I39" s="26">
        <f t="shared" ref="I39:I65" si="7">D39*G39</f>
        <v>0</v>
      </c>
      <c r="J39" s="27">
        <f t="shared" ref="J39:J65" si="8">D39*E39</f>
        <v>0</v>
      </c>
      <c r="K39" s="27">
        <f t="shared" ref="K39:K65" si="9">(E39+G39)*D39</f>
        <v>0</v>
      </c>
      <c r="L39" s="38"/>
    </row>
    <row r="40" spans="1:12" s="29" customFormat="1" ht="48" customHeight="1" x14ac:dyDescent="0.2">
      <c r="A40" s="19">
        <f>COUNTA($A$6:A39)</f>
        <v>34</v>
      </c>
      <c r="B40" s="20" t="s">
        <v>53</v>
      </c>
      <c r="C40" s="21" t="s">
        <v>18</v>
      </c>
      <c r="D40" s="22">
        <v>17</v>
      </c>
      <c r="E40" s="23"/>
      <c r="F40" s="24"/>
      <c r="G40" s="25">
        <f t="shared" si="5"/>
        <v>0</v>
      </c>
      <c r="H40" s="26">
        <f t="shared" si="6"/>
        <v>0</v>
      </c>
      <c r="I40" s="26">
        <f t="shared" si="7"/>
        <v>0</v>
      </c>
      <c r="J40" s="27">
        <f t="shared" si="8"/>
        <v>0</v>
      </c>
      <c r="K40" s="27">
        <f t="shared" si="9"/>
        <v>0</v>
      </c>
      <c r="L40" s="38"/>
    </row>
    <row r="41" spans="1:12" s="29" customFormat="1" ht="48" customHeight="1" x14ac:dyDescent="0.2">
      <c r="A41" s="19">
        <f>COUNTA($A$6:A40)</f>
        <v>35</v>
      </c>
      <c r="B41" s="20" t="s">
        <v>54</v>
      </c>
      <c r="C41" s="21" t="s">
        <v>20</v>
      </c>
      <c r="D41" s="22">
        <v>27</v>
      </c>
      <c r="E41" s="23"/>
      <c r="F41" s="24"/>
      <c r="G41" s="25">
        <f t="shared" si="5"/>
        <v>0</v>
      </c>
      <c r="H41" s="26">
        <f t="shared" si="6"/>
        <v>0</v>
      </c>
      <c r="I41" s="26">
        <f t="shared" si="7"/>
        <v>0</v>
      </c>
      <c r="J41" s="27">
        <f t="shared" si="8"/>
        <v>0</v>
      </c>
      <c r="K41" s="27">
        <f t="shared" si="9"/>
        <v>0</v>
      </c>
      <c r="L41" s="38"/>
    </row>
    <row r="42" spans="1:12" s="29" customFormat="1" ht="48" customHeight="1" x14ac:dyDescent="0.2">
      <c r="A42" s="19">
        <f>COUNTA($A$6:A41)</f>
        <v>36</v>
      </c>
      <c r="B42" s="20" t="s">
        <v>55</v>
      </c>
      <c r="C42" s="21" t="s">
        <v>18</v>
      </c>
      <c r="D42" s="22">
        <v>135</v>
      </c>
      <c r="E42" s="31"/>
      <c r="F42" s="32"/>
      <c r="G42" s="25">
        <f t="shared" si="5"/>
        <v>0</v>
      </c>
      <c r="H42" s="26">
        <f t="shared" si="6"/>
        <v>0</v>
      </c>
      <c r="I42" s="26">
        <f t="shared" si="7"/>
        <v>0</v>
      </c>
      <c r="J42" s="27">
        <f t="shared" si="8"/>
        <v>0</v>
      </c>
      <c r="K42" s="27">
        <f t="shared" si="9"/>
        <v>0</v>
      </c>
      <c r="L42" s="38"/>
    </row>
    <row r="43" spans="1:12" s="29" customFormat="1" ht="48" customHeight="1" x14ac:dyDescent="0.2">
      <c r="A43" s="19">
        <f>COUNTA($A$6:A42)</f>
        <v>37</v>
      </c>
      <c r="B43" s="20" t="s">
        <v>56</v>
      </c>
      <c r="C43" s="21" t="s">
        <v>18</v>
      </c>
      <c r="D43" s="22">
        <v>40</v>
      </c>
      <c r="E43" s="31"/>
      <c r="F43" s="32"/>
      <c r="G43" s="25">
        <f t="shared" si="5"/>
        <v>0</v>
      </c>
      <c r="H43" s="26">
        <f t="shared" si="6"/>
        <v>0</v>
      </c>
      <c r="I43" s="26">
        <f t="shared" si="7"/>
        <v>0</v>
      </c>
      <c r="J43" s="27">
        <f t="shared" si="8"/>
        <v>0</v>
      </c>
      <c r="K43" s="27">
        <f t="shared" si="9"/>
        <v>0</v>
      </c>
      <c r="L43" s="38"/>
    </row>
    <row r="44" spans="1:12" s="29" customFormat="1" ht="48" customHeight="1" x14ac:dyDescent="0.2">
      <c r="A44" s="19">
        <f>COUNTA($A$6:A43)</f>
        <v>38</v>
      </c>
      <c r="B44" s="20" t="s">
        <v>57</v>
      </c>
      <c r="C44" s="21" t="s">
        <v>18</v>
      </c>
      <c r="D44" s="22">
        <v>19</v>
      </c>
      <c r="E44" s="23"/>
      <c r="F44" s="24"/>
      <c r="G44" s="25">
        <f t="shared" si="5"/>
        <v>0</v>
      </c>
      <c r="H44" s="26">
        <f t="shared" si="6"/>
        <v>0</v>
      </c>
      <c r="I44" s="26">
        <f t="shared" si="7"/>
        <v>0</v>
      </c>
      <c r="J44" s="27">
        <f t="shared" si="8"/>
        <v>0</v>
      </c>
      <c r="K44" s="27">
        <f t="shared" si="9"/>
        <v>0</v>
      </c>
      <c r="L44" s="38"/>
    </row>
    <row r="45" spans="1:12" s="29" customFormat="1" ht="48" customHeight="1" x14ac:dyDescent="0.2">
      <c r="A45" s="19">
        <f>COUNTA($A$6:A44)</f>
        <v>39</v>
      </c>
      <c r="B45" s="20" t="s">
        <v>58</v>
      </c>
      <c r="C45" s="21" t="s">
        <v>18</v>
      </c>
      <c r="D45" s="22">
        <v>260</v>
      </c>
      <c r="E45" s="23"/>
      <c r="F45" s="24"/>
      <c r="G45" s="25">
        <f t="shared" si="5"/>
        <v>0</v>
      </c>
      <c r="H45" s="26">
        <f t="shared" si="6"/>
        <v>0</v>
      </c>
      <c r="I45" s="26">
        <f t="shared" si="7"/>
        <v>0</v>
      </c>
      <c r="J45" s="27">
        <f t="shared" si="8"/>
        <v>0</v>
      </c>
      <c r="K45" s="27">
        <f t="shared" si="9"/>
        <v>0</v>
      </c>
      <c r="L45" s="38"/>
    </row>
    <row r="46" spans="1:12" s="29" customFormat="1" ht="48" customHeight="1" x14ac:dyDescent="0.2">
      <c r="A46" s="19">
        <f>COUNTA($A$6:A45)</f>
        <v>40</v>
      </c>
      <c r="B46" s="20" t="s">
        <v>59</v>
      </c>
      <c r="C46" s="21" t="s">
        <v>20</v>
      </c>
      <c r="D46" s="22">
        <v>38</v>
      </c>
      <c r="E46" s="23"/>
      <c r="F46" s="24"/>
      <c r="G46" s="25">
        <f t="shared" si="5"/>
        <v>0</v>
      </c>
      <c r="H46" s="26">
        <f t="shared" si="6"/>
        <v>0</v>
      </c>
      <c r="I46" s="26">
        <f t="shared" si="7"/>
        <v>0</v>
      </c>
      <c r="J46" s="27">
        <f t="shared" si="8"/>
        <v>0</v>
      </c>
      <c r="K46" s="27">
        <f t="shared" si="9"/>
        <v>0</v>
      </c>
      <c r="L46" s="38"/>
    </row>
    <row r="47" spans="1:12" s="29" customFormat="1" ht="48" customHeight="1" x14ac:dyDescent="0.2">
      <c r="A47" s="19">
        <f>COUNTA($A$6:A46)</f>
        <v>41</v>
      </c>
      <c r="B47" s="20" t="s">
        <v>60</v>
      </c>
      <c r="C47" s="21" t="s">
        <v>20</v>
      </c>
      <c r="D47" s="22">
        <v>29</v>
      </c>
      <c r="E47" s="23"/>
      <c r="F47" s="24"/>
      <c r="G47" s="25">
        <f t="shared" si="5"/>
        <v>0</v>
      </c>
      <c r="H47" s="26">
        <f t="shared" si="6"/>
        <v>0</v>
      </c>
      <c r="I47" s="26">
        <f t="shared" si="7"/>
        <v>0</v>
      </c>
      <c r="J47" s="27">
        <f t="shared" si="8"/>
        <v>0</v>
      </c>
      <c r="K47" s="27">
        <f t="shared" si="9"/>
        <v>0</v>
      </c>
      <c r="L47" s="38"/>
    </row>
    <row r="48" spans="1:12" s="29" customFormat="1" ht="48" customHeight="1" x14ac:dyDescent="0.2">
      <c r="A48" s="19">
        <f>COUNTA($A$6:A47)</f>
        <v>42</v>
      </c>
      <c r="B48" s="20" t="s">
        <v>61</v>
      </c>
      <c r="C48" s="21" t="s">
        <v>20</v>
      </c>
      <c r="D48" s="22">
        <v>66</v>
      </c>
      <c r="E48" s="23"/>
      <c r="F48" s="24"/>
      <c r="G48" s="25">
        <f t="shared" si="5"/>
        <v>0</v>
      </c>
      <c r="H48" s="26">
        <f t="shared" si="6"/>
        <v>0</v>
      </c>
      <c r="I48" s="26">
        <f t="shared" si="7"/>
        <v>0</v>
      </c>
      <c r="J48" s="27">
        <f t="shared" si="8"/>
        <v>0</v>
      </c>
      <c r="K48" s="27">
        <f t="shared" si="9"/>
        <v>0</v>
      </c>
      <c r="L48" s="38"/>
    </row>
    <row r="49" spans="1:12" s="29" customFormat="1" ht="48" customHeight="1" x14ac:dyDescent="0.2">
      <c r="A49" s="19">
        <f>COUNTA($A$6:A48)</f>
        <v>43</v>
      </c>
      <c r="B49" s="20" t="s">
        <v>62</v>
      </c>
      <c r="C49" s="21" t="s">
        <v>20</v>
      </c>
      <c r="D49" s="22">
        <v>100</v>
      </c>
      <c r="E49" s="23"/>
      <c r="F49" s="24"/>
      <c r="G49" s="25">
        <f t="shared" si="5"/>
        <v>0</v>
      </c>
      <c r="H49" s="26">
        <f t="shared" si="6"/>
        <v>0</v>
      </c>
      <c r="I49" s="26">
        <f t="shared" si="7"/>
        <v>0</v>
      </c>
      <c r="J49" s="27">
        <f t="shared" si="8"/>
        <v>0</v>
      </c>
      <c r="K49" s="27">
        <f t="shared" si="9"/>
        <v>0</v>
      </c>
      <c r="L49" s="38"/>
    </row>
    <row r="50" spans="1:12" s="29" customFormat="1" ht="48" customHeight="1" x14ac:dyDescent="0.2">
      <c r="A50" s="19">
        <f>COUNTA($A$6:A49)</f>
        <v>44</v>
      </c>
      <c r="B50" s="20" t="s">
        <v>63</v>
      </c>
      <c r="C50" s="21" t="s">
        <v>20</v>
      </c>
      <c r="D50" s="22">
        <v>132</v>
      </c>
      <c r="E50" s="23"/>
      <c r="F50" s="24"/>
      <c r="G50" s="25">
        <f t="shared" si="5"/>
        <v>0</v>
      </c>
      <c r="H50" s="26">
        <f t="shared" si="6"/>
        <v>0</v>
      </c>
      <c r="I50" s="26">
        <f t="shared" si="7"/>
        <v>0</v>
      </c>
      <c r="J50" s="27">
        <f t="shared" si="8"/>
        <v>0</v>
      </c>
      <c r="K50" s="27">
        <f t="shared" si="9"/>
        <v>0</v>
      </c>
      <c r="L50" s="38"/>
    </row>
    <row r="51" spans="1:12" s="29" customFormat="1" ht="48" customHeight="1" x14ac:dyDescent="0.2">
      <c r="A51" s="19">
        <f>COUNTA($A$6:A50)</f>
        <v>45</v>
      </c>
      <c r="B51" s="20" t="s">
        <v>64</v>
      </c>
      <c r="C51" s="21" t="s">
        <v>31</v>
      </c>
      <c r="D51" s="22">
        <v>26</v>
      </c>
      <c r="E51" s="23"/>
      <c r="F51" s="24"/>
      <c r="G51" s="25">
        <f t="shared" si="5"/>
        <v>0</v>
      </c>
      <c r="H51" s="26">
        <f t="shared" si="6"/>
        <v>0</v>
      </c>
      <c r="I51" s="26">
        <f t="shared" si="7"/>
        <v>0</v>
      </c>
      <c r="J51" s="27">
        <f t="shared" si="8"/>
        <v>0</v>
      </c>
      <c r="K51" s="27">
        <f t="shared" si="9"/>
        <v>0</v>
      </c>
      <c r="L51" s="38"/>
    </row>
    <row r="52" spans="1:12" s="29" customFormat="1" ht="48" customHeight="1" x14ac:dyDescent="0.2">
      <c r="A52" s="19">
        <f>COUNTA($A$6:A51)</f>
        <v>46</v>
      </c>
      <c r="B52" s="20" t="s">
        <v>65</v>
      </c>
      <c r="C52" s="21" t="s">
        <v>20</v>
      </c>
      <c r="D52" s="22">
        <v>32</v>
      </c>
      <c r="E52" s="23"/>
      <c r="F52" s="24"/>
      <c r="G52" s="25">
        <f t="shared" si="5"/>
        <v>0</v>
      </c>
      <c r="H52" s="26">
        <f t="shared" si="6"/>
        <v>0</v>
      </c>
      <c r="I52" s="26">
        <f t="shared" si="7"/>
        <v>0</v>
      </c>
      <c r="J52" s="27">
        <f t="shared" si="8"/>
        <v>0</v>
      </c>
      <c r="K52" s="27">
        <f t="shared" si="9"/>
        <v>0</v>
      </c>
      <c r="L52" s="38"/>
    </row>
    <row r="53" spans="1:12" s="29" customFormat="1" ht="48" customHeight="1" x14ac:dyDescent="0.2">
      <c r="A53" s="19">
        <f>COUNTA($A$6:A52)</f>
        <v>47</v>
      </c>
      <c r="B53" s="20" t="s">
        <v>66</v>
      </c>
      <c r="C53" s="21" t="s">
        <v>18</v>
      </c>
      <c r="D53" s="22">
        <v>15</v>
      </c>
      <c r="E53" s="23"/>
      <c r="F53" s="24"/>
      <c r="G53" s="25">
        <f t="shared" si="5"/>
        <v>0</v>
      </c>
      <c r="H53" s="26">
        <f t="shared" si="6"/>
        <v>0</v>
      </c>
      <c r="I53" s="26">
        <f t="shared" si="7"/>
        <v>0</v>
      </c>
      <c r="J53" s="27">
        <f t="shared" si="8"/>
        <v>0</v>
      </c>
      <c r="K53" s="27">
        <f t="shared" si="9"/>
        <v>0</v>
      </c>
      <c r="L53" s="38"/>
    </row>
    <row r="54" spans="1:12" s="29" customFormat="1" ht="48" customHeight="1" x14ac:dyDescent="0.2">
      <c r="A54" s="19">
        <f>COUNTA($A$6:A53)</f>
        <v>48</v>
      </c>
      <c r="B54" s="20" t="s">
        <v>67</v>
      </c>
      <c r="C54" s="21" t="s">
        <v>20</v>
      </c>
      <c r="D54" s="22">
        <v>240</v>
      </c>
      <c r="E54" s="23"/>
      <c r="F54" s="24"/>
      <c r="G54" s="25">
        <f t="shared" si="5"/>
        <v>0</v>
      </c>
      <c r="H54" s="26">
        <f t="shared" si="6"/>
        <v>0</v>
      </c>
      <c r="I54" s="26">
        <f t="shared" si="7"/>
        <v>0</v>
      </c>
      <c r="J54" s="27">
        <f t="shared" si="8"/>
        <v>0</v>
      </c>
      <c r="K54" s="27">
        <f t="shared" si="9"/>
        <v>0</v>
      </c>
      <c r="L54" s="38"/>
    </row>
    <row r="55" spans="1:12" s="29" customFormat="1" ht="48" customHeight="1" x14ac:dyDescent="0.2">
      <c r="A55" s="19">
        <f>COUNTA($A$6:A54)</f>
        <v>49</v>
      </c>
      <c r="B55" s="20" t="s">
        <v>68</v>
      </c>
      <c r="C55" s="21" t="s">
        <v>20</v>
      </c>
      <c r="D55" s="22">
        <v>320</v>
      </c>
      <c r="E55" s="30"/>
      <c r="F55" s="24"/>
      <c r="G55" s="25">
        <f t="shared" si="5"/>
        <v>0</v>
      </c>
      <c r="H55" s="26">
        <f t="shared" si="6"/>
        <v>0</v>
      </c>
      <c r="I55" s="26">
        <f t="shared" si="7"/>
        <v>0</v>
      </c>
      <c r="J55" s="27">
        <f t="shared" si="8"/>
        <v>0</v>
      </c>
      <c r="K55" s="27">
        <f t="shared" si="9"/>
        <v>0</v>
      </c>
      <c r="L55" s="38"/>
    </row>
    <row r="56" spans="1:12" s="29" customFormat="1" ht="48" customHeight="1" x14ac:dyDescent="0.2">
      <c r="A56" s="19">
        <f>COUNTA($A$6:A55)</f>
        <v>50</v>
      </c>
      <c r="B56" s="20" t="s">
        <v>69</v>
      </c>
      <c r="C56" s="21" t="s">
        <v>20</v>
      </c>
      <c r="D56" s="22">
        <v>270</v>
      </c>
      <c r="E56" s="23"/>
      <c r="F56" s="24"/>
      <c r="G56" s="25">
        <f t="shared" si="5"/>
        <v>0</v>
      </c>
      <c r="H56" s="26">
        <f t="shared" si="6"/>
        <v>0</v>
      </c>
      <c r="I56" s="26">
        <f t="shared" si="7"/>
        <v>0</v>
      </c>
      <c r="J56" s="27">
        <f t="shared" si="8"/>
        <v>0</v>
      </c>
      <c r="K56" s="27">
        <f t="shared" si="9"/>
        <v>0</v>
      </c>
      <c r="L56" s="38"/>
    </row>
    <row r="57" spans="1:12" s="29" customFormat="1" ht="48" customHeight="1" x14ac:dyDescent="0.2">
      <c r="A57" s="19">
        <f>COUNTA($A$6:A56)</f>
        <v>51</v>
      </c>
      <c r="B57" s="20" t="s">
        <v>70</v>
      </c>
      <c r="C57" s="21" t="s">
        <v>20</v>
      </c>
      <c r="D57" s="22">
        <v>10</v>
      </c>
      <c r="E57" s="23"/>
      <c r="F57" s="24"/>
      <c r="G57" s="25">
        <f t="shared" si="5"/>
        <v>0</v>
      </c>
      <c r="H57" s="26">
        <f t="shared" si="6"/>
        <v>0</v>
      </c>
      <c r="I57" s="26">
        <f t="shared" si="7"/>
        <v>0</v>
      </c>
      <c r="J57" s="27">
        <f t="shared" si="8"/>
        <v>0</v>
      </c>
      <c r="K57" s="27">
        <f t="shared" si="9"/>
        <v>0</v>
      </c>
      <c r="L57" s="38"/>
    </row>
    <row r="58" spans="1:12" s="29" customFormat="1" ht="48" customHeight="1" x14ac:dyDescent="0.2">
      <c r="A58" s="19">
        <f>COUNTA($A$6:A57)</f>
        <v>52</v>
      </c>
      <c r="B58" s="20" t="s">
        <v>71</v>
      </c>
      <c r="C58" s="21" t="s">
        <v>20</v>
      </c>
      <c r="D58" s="22">
        <v>150</v>
      </c>
      <c r="E58" s="23"/>
      <c r="F58" s="24"/>
      <c r="G58" s="25">
        <f t="shared" si="5"/>
        <v>0</v>
      </c>
      <c r="H58" s="26">
        <f t="shared" si="6"/>
        <v>0</v>
      </c>
      <c r="I58" s="26">
        <f t="shared" si="7"/>
        <v>0</v>
      </c>
      <c r="J58" s="27">
        <f t="shared" si="8"/>
        <v>0</v>
      </c>
      <c r="K58" s="27">
        <f t="shared" si="9"/>
        <v>0</v>
      </c>
      <c r="L58" s="38"/>
    </row>
    <row r="59" spans="1:12" s="29" customFormat="1" ht="48" customHeight="1" x14ac:dyDescent="0.2">
      <c r="A59" s="19">
        <f>COUNTA($A$6:A58)</f>
        <v>53</v>
      </c>
      <c r="B59" s="20" t="s">
        <v>72</v>
      </c>
      <c r="C59" s="21" t="s">
        <v>20</v>
      </c>
      <c r="D59" s="22">
        <v>52</v>
      </c>
      <c r="E59" s="23"/>
      <c r="F59" s="24"/>
      <c r="G59" s="25">
        <f t="shared" si="5"/>
        <v>0</v>
      </c>
      <c r="H59" s="26">
        <f t="shared" si="6"/>
        <v>0</v>
      </c>
      <c r="I59" s="26">
        <f t="shared" si="7"/>
        <v>0</v>
      </c>
      <c r="J59" s="27">
        <f t="shared" si="8"/>
        <v>0</v>
      </c>
      <c r="K59" s="27">
        <f t="shared" si="9"/>
        <v>0</v>
      </c>
      <c r="L59" s="38"/>
    </row>
    <row r="60" spans="1:12" s="29" customFormat="1" ht="48" customHeight="1" x14ac:dyDescent="0.2">
      <c r="A60" s="19">
        <f>COUNTA($A$6:A59)</f>
        <v>54</v>
      </c>
      <c r="B60" s="20" t="s">
        <v>73</v>
      </c>
      <c r="C60" s="21" t="s">
        <v>31</v>
      </c>
      <c r="D60" s="22">
        <v>346</v>
      </c>
      <c r="E60" s="23"/>
      <c r="F60" s="24"/>
      <c r="G60" s="25">
        <f t="shared" si="5"/>
        <v>0</v>
      </c>
      <c r="H60" s="26">
        <f t="shared" si="6"/>
        <v>0</v>
      </c>
      <c r="I60" s="26">
        <f t="shared" si="7"/>
        <v>0</v>
      </c>
      <c r="J60" s="27">
        <f t="shared" si="8"/>
        <v>0</v>
      </c>
      <c r="K60" s="27">
        <f t="shared" si="9"/>
        <v>0</v>
      </c>
      <c r="L60" s="38"/>
    </row>
    <row r="61" spans="1:12" s="29" customFormat="1" ht="48" customHeight="1" x14ac:dyDescent="0.2">
      <c r="A61" s="19">
        <f>COUNTA($A$6:A60)</f>
        <v>55</v>
      </c>
      <c r="B61" s="20" t="s">
        <v>74</v>
      </c>
      <c r="C61" s="21" t="s">
        <v>20</v>
      </c>
      <c r="D61" s="22">
        <v>20</v>
      </c>
      <c r="E61" s="23"/>
      <c r="F61" s="24"/>
      <c r="G61" s="25">
        <f t="shared" si="5"/>
        <v>0</v>
      </c>
      <c r="H61" s="26">
        <f t="shared" si="6"/>
        <v>0</v>
      </c>
      <c r="I61" s="26">
        <f t="shared" si="7"/>
        <v>0</v>
      </c>
      <c r="J61" s="27">
        <f t="shared" si="8"/>
        <v>0</v>
      </c>
      <c r="K61" s="27">
        <f t="shared" si="9"/>
        <v>0</v>
      </c>
      <c r="L61" s="38"/>
    </row>
    <row r="62" spans="1:12" s="29" customFormat="1" ht="48" customHeight="1" x14ac:dyDescent="0.2">
      <c r="A62" s="19">
        <f>COUNTA($A$6:A61)</f>
        <v>56</v>
      </c>
      <c r="B62" s="20" t="s">
        <v>75</v>
      </c>
      <c r="C62" s="21" t="s">
        <v>20</v>
      </c>
      <c r="D62" s="22">
        <v>39</v>
      </c>
      <c r="E62" s="31"/>
      <c r="F62" s="32"/>
      <c r="G62" s="25">
        <f t="shared" si="5"/>
        <v>0</v>
      </c>
      <c r="H62" s="26">
        <f t="shared" si="6"/>
        <v>0</v>
      </c>
      <c r="I62" s="26">
        <f t="shared" si="7"/>
        <v>0</v>
      </c>
      <c r="J62" s="27">
        <f t="shared" si="8"/>
        <v>0</v>
      </c>
      <c r="K62" s="27">
        <f t="shared" si="9"/>
        <v>0</v>
      </c>
      <c r="L62" s="38"/>
    </row>
    <row r="63" spans="1:12" s="29" customFormat="1" ht="48" customHeight="1" x14ac:dyDescent="0.2">
      <c r="A63" s="19">
        <f>COUNTA($A$6:A62)</f>
        <v>57</v>
      </c>
      <c r="B63" s="20" t="s">
        <v>76</v>
      </c>
      <c r="C63" s="21" t="s">
        <v>20</v>
      </c>
      <c r="D63" s="22">
        <v>10</v>
      </c>
      <c r="E63" s="23"/>
      <c r="F63" s="24"/>
      <c r="G63" s="25">
        <f t="shared" si="5"/>
        <v>0</v>
      </c>
      <c r="H63" s="26">
        <f t="shared" si="6"/>
        <v>0</v>
      </c>
      <c r="I63" s="26">
        <f t="shared" si="7"/>
        <v>0</v>
      </c>
      <c r="J63" s="27">
        <f t="shared" si="8"/>
        <v>0</v>
      </c>
      <c r="K63" s="27">
        <f t="shared" si="9"/>
        <v>0</v>
      </c>
      <c r="L63" s="38"/>
    </row>
    <row r="64" spans="1:12" s="29" customFormat="1" ht="48" customHeight="1" x14ac:dyDescent="0.2">
      <c r="A64" s="19">
        <f>COUNTA($A$6:A63)</f>
        <v>58</v>
      </c>
      <c r="B64" s="20" t="s">
        <v>77</v>
      </c>
      <c r="C64" s="21" t="s">
        <v>31</v>
      </c>
      <c r="D64" s="22">
        <v>10</v>
      </c>
      <c r="E64" s="23"/>
      <c r="F64" s="24"/>
      <c r="G64" s="25">
        <f t="shared" si="5"/>
        <v>0</v>
      </c>
      <c r="H64" s="26">
        <f t="shared" si="6"/>
        <v>0</v>
      </c>
      <c r="I64" s="26">
        <f t="shared" si="7"/>
        <v>0</v>
      </c>
      <c r="J64" s="27">
        <f t="shared" si="8"/>
        <v>0</v>
      </c>
      <c r="K64" s="27">
        <f t="shared" si="9"/>
        <v>0</v>
      </c>
      <c r="L64" s="38"/>
    </row>
    <row r="65" spans="1:12" s="29" customFormat="1" ht="48" customHeight="1" x14ac:dyDescent="0.2">
      <c r="A65" s="19">
        <f>COUNTA($A$6:A64)</f>
        <v>59</v>
      </c>
      <c r="B65" s="20" t="s">
        <v>78</v>
      </c>
      <c r="C65" s="21" t="s">
        <v>20</v>
      </c>
      <c r="D65" s="22">
        <v>40</v>
      </c>
      <c r="E65" s="23"/>
      <c r="F65" s="24"/>
      <c r="G65" s="25">
        <f t="shared" si="5"/>
        <v>0</v>
      </c>
      <c r="H65" s="26">
        <f t="shared" si="6"/>
        <v>0</v>
      </c>
      <c r="I65" s="26">
        <f t="shared" si="7"/>
        <v>0</v>
      </c>
      <c r="J65" s="27">
        <f t="shared" si="8"/>
        <v>0</v>
      </c>
      <c r="K65" s="27">
        <f t="shared" si="9"/>
        <v>0</v>
      </c>
      <c r="L65" s="38"/>
    </row>
    <row r="66" spans="1:12" s="29" customFormat="1" ht="30.75" customHeight="1" x14ac:dyDescent="0.2">
      <c r="A66" s="39"/>
      <c r="B66" s="40" t="s">
        <v>79</v>
      </c>
      <c r="C66" s="39"/>
      <c r="D66" s="39"/>
      <c r="E66" s="41"/>
      <c r="F66" s="39"/>
      <c r="G66" s="41"/>
      <c r="H66" s="41"/>
      <c r="I66" s="42">
        <f>SUM(I7:I65)</f>
        <v>0</v>
      </c>
      <c r="J66" s="42">
        <f>SUM(J7:J65)</f>
        <v>0</v>
      </c>
      <c r="K66" s="42">
        <f>SUM(K7:K65)</f>
        <v>0</v>
      </c>
      <c r="L66" s="43"/>
    </row>
  </sheetData>
  <mergeCells count="4">
    <mergeCell ref="B1:D1"/>
    <mergeCell ref="I1:K1"/>
    <mergeCell ref="B2:K2"/>
    <mergeCell ref="B3:K3"/>
  </mergeCells>
  <pageMargins left="0.23622047244094488" right="0.23622047244094488" top="1.1417322834645669" bottom="1.1417322834645669" header="0.74803149606299213" footer="0.74803149606299213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 1</vt:lpstr>
      <vt:lpstr>'Część  1'!_xlnm._FilterDatabase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Solecka</dc:creator>
  <cp:lastModifiedBy>Dell</cp:lastModifiedBy>
  <cp:revision>19</cp:revision>
  <cp:lastPrinted>2020-10-22T12:36:17Z</cp:lastPrinted>
  <dcterms:created xsi:type="dcterms:W3CDTF">2018-11-26T09:35:59Z</dcterms:created>
  <dcterms:modified xsi:type="dcterms:W3CDTF">2020-10-28T10:42:24Z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